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rendendo Gestao\Post 013 - Sistema de Revisao Periodica\"/>
    </mc:Choice>
  </mc:AlternateContent>
  <bookViews>
    <workbookView xWindow="0" yWindow="0" windowWidth="19200" windowHeight="6950"/>
  </bookViews>
  <sheets>
    <sheet name="Exempl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6" i="1" l="1"/>
  <c r="C13" i="1"/>
  <c r="C15" i="1" s="1"/>
  <c r="F5" i="1"/>
  <c r="F3" i="1"/>
  <c r="C12" i="1"/>
  <c r="C7" i="1"/>
  <c r="C8" i="1" s="1"/>
  <c r="C3" i="1"/>
</calcChain>
</file>

<file path=xl/sharedStrings.xml><?xml version="1.0" encoding="utf-8"?>
<sst xmlns="http://schemas.openxmlformats.org/spreadsheetml/2006/main" count="19" uniqueCount="18">
  <si>
    <t>Demanda anual</t>
  </si>
  <si>
    <t>Custo de pedido</t>
  </si>
  <si>
    <t>Custo unitário</t>
  </si>
  <si>
    <t>Custo de estoque</t>
  </si>
  <si>
    <t>LEC</t>
  </si>
  <si>
    <t>Intervalo (T) anos</t>
  </si>
  <si>
    <t>Intervalo (T) dias</t>
  </si>
  <si>
    <t>Estoque Alvo</t>
  </si>
  <si>
    <t>Demanda diária</t>
  </si>
  <si>
    <t>Est. Segurança (Dias)</t>
  </si>
  <si>
    <t>Est. Segurança (Unid)</t>
  </si>
  <si>
    <t>Estoque Observado</t>
  </si>
  <si>
    <t>Tamanho do Pedido</t>
  </si>
  <si>
    <t>Nível de Serviço</t>
  </si>
  <si>
    <t>Desvio padrão</t>
  </si>
  <si>
    <t>Estoque de segurança</t>
  </si>
  <si>
    <t>Valor Z-NS</t>
  </si>
  <si>
    <t>Prazo de entrega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</si>
</sst>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9" sqref="E9"/>
    </sheetView>
  </sheetViews>
  <sheetFormatPr defaultRowHeight="14.5" x14ac:dyDescent="0.35"/>
  <cols>
    <col min="2" max="2" width="18.6328125" bestFit="1" customWidth="1"/>
    <col min="5" max="5" width="19.1796875" bestFit="1" customWidth="1"/>
    <col min="6" max="6" width="8.7265625" style="1"/>
  </cols>
  <sheetData>
    <row r="2" spans="2:6" x14ac:dyDescent="0.35">
      <c r="B2" s="5" t="s">
        <v>8</v>
      </c>
      <c r="C2" s="4">
        <v>20</v>
      </c>
      <c r="E2" s="5" t="s">
        <v>13</v>
      </c>
      <c r="F2" s="2">
        <v>0.99</v>
      </c>
    </row>
    <row r="3" spans="2:6" x14ac:dyDescent="0.35">
      <c r="B3" s="5" t="s">
        <v>0</v>
      </c>
      <c r="C3" s="4">
        <f>C2*365</f>
        <v>7300</v>
      </c>
      <c r="E3" s="5" t="s">
        <v>16</v>
      </c>
      <c r="F3" s="3">
        <f>_xlfn.NORM.S.INV(F2)</f>
        <v>2.3263478740408408</v>
      </c>
    </row>
    <row r="4" spans="2:6" x14ac:dyDescent="0.35">
      <c r="B4" s="5" t="s">
        <v>1</v>
      </c>
      <c r="C4" s="4">
        <v>50</v>
      </c>
      <c r="E4" s="5" t="s">
        <v>14</v>
      </c>
      <c r="F4" s="4">
        <v>8</v>
      </c>
    </row>
    <row r="5" spans="2:6" x14ac:dyDescent="0.35">
      <c r="B5" s="5" t="s">
        <v>2</v>
      </c>
      <c r="C5" s="4">
        <v>4</v>
      </c>
      <c r="E5" s="5" t="s">
        <v>15</v>
      </c>
      <c r="F5" s="3">
        <f>F3*F4*SQRT(ROUNDUP(C9,0)+C10)</f>
        <v>120.61165876760863</v>
      </c>
    </row>
    <row r="6" spans="2:6" x14ac:dyDescent="0.35">
      <c r="B6" s="5" t="s">
        <v>3</v>
      </c>
      <c r="C6" s="2">
        <v>0.3</v>
      </c>
      <c r="E6" s="5" t="s">
        <v>7</v>
      </c>
      <c r="F6" s="4">
        <f>C2*(ROUNDUP(C9,0)+C10)+ROUNDUP(F5,0)</f>
        <v>961</v>
      </c>
    </row>
    <row r="7" spans="2:6" x14ac:dyDescent="0.35">
      <c r="B7" s="5" t="s">
        <v>4</v>
      </c>
      <c r="C7" s="6">
        <f>SQRT((2*C3*C4)/(C6*C5))</f>
        <v>779.95726378650602</v>
      </c>
    </row>
    <row r="8" spans="2:6" x14ac:dyDescent="0.35">
      <c r="B8" s="5" t="s">
        <v>5</v>
      </c>
      <c r="C8" s="6">
        <f>C7/C3</f>
        <v>0.10684346079267205</v>
      </c>
    </row>
    <row r="9" spans="2:6" x14ac:dyDescent="0.35">
      <c r="B9" s="5" t="s">
        <v>6</v>
      </c>
      <c r="C9" s="6">
        <f>C8*365</f>
        <v>38.997863189325301</v>
      </c>
    </row>
    <row r="10" spans="2:6" x14ac:dyDescent="0.35">
      <c r="B10" s="5" t="s">
        <v>17</v>
      </c>
      <c r="C10" s="4">
        <v>3</v>
      </c>
    </row>
    <row r="11" spans="2:6" x14ac:dyDescent="0.35">
      <c r="B11" s="5" t="s">
        <v>9</v>
      </c>
      <c r="C11" s="4">
        <v>5</v>
      </c>
    </row>
    <row r="12" spans="2:6" x14ac:dyDescent="0.35">
      <c r="B12" s="5" t="s">
        <v>10</v>
      </c>
      <c r="C12" s="4">
        <f>C11*C2</f>
        <v>100</v>
      </c>
    </row>
    <row r="13" spans="2:6" x14ac:dyDescent="0.35">
      <c r="B13" s="5" t="s">
        <v>7</v>
      </c>
      <c r="C13" s="4">
        <f>C2*(ROUNDUP(C9,0)+C10)+C12</f>
        <v>940</v>
      </c>
    </row>
    <row r="14" spans="2:6" x14ac:dyDescent="0.35">
      <c r="B14" s="5" t="s">
        <v>11</v>
      </c>
      <c r="C14" s="4">
        <v>350</v>
      </c>
    </row>
    <row r="15" spans="2:6" x14ac:dyDescent="0.35">
      <c r="B15" s="5" t="s">
        <v>12</v>
      </c>
      <c r="C15" s="4">
        <f>C13-C14</f>
        <v>590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2016-08-04T20:47:05Z</dcterms:created>
  <dcterms:modified xsi:type="dcterms:W3CDTF">2016-08-04T23:10:06Z</dcterms:modified>
</cp:coreProperties>
</file>