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rendendo Gestao\Post 010 - Lote Economico de Compras\"/>
    </mc:Choice>
  </mc:AlternateContent>
  <bookViews>
    <workbookView xWindow="0" yWindow="0" windowWidth="19200" windowHeight="6950"/>
  </bookViews>
  <sheets>
    <sheet name="LE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  <c r="C6" i="1"/>
</calcChain>
</file>

<file path=xl/sharedStrings.xml><?xml version="1.0" encoding="utf-8"?>
<sst xmlns="http://schemas.openxmlformats.org/spreadsheetml/2006/main" count="17" uniqueCount="12">
  <si>
    <t>Demanda (D)</t>
  </si>
  <si>
    <t>Manut. Est. (m)</t>
  </si>
  <si>
    <t>Custo de Pedido (S)</t>
  </si>
  <si>
    <t xml:space="preserve">Custo Unitário (C) </t>
  </si>
  <si>
    <t>LEC</t>
  </si>
  <si>
    <t>Lote de Compra (Q)</t>
  </si>
  <si>
    <t>Qtd. De Pedidos</t>
  </si>
  <si>
    <t>Custo com Pedidos</t>
  </si>
  <si>
    <t>Estoque Cíclico</t>
  </si>
  <si>
    <t>Custo com Estoques</t>
  </si>
  <si>
    <t>Custo Total</t>
  </si>
  <si>
    <t>Lote Econômico (LEC)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</si>
</sst>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LEC!$G$2</c:f>
              <c:strCache>
                <c:ptCount val="1"/>
                <c:pt idx="0">
                  <c:v>Custo com Pedidos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LEC!$E$3:$E$17</c:f>
              <c:numCache>
                <c:formatCode>General</c:formatCode>
                <c:ptCount val="15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</c:numCache>
            </c:numRef>
          </c:xVal>
          <c:yVal>
            <c:numRef>
              <c:f>LEC!$G$3:$G$17</c:f>
              <c:numCache>
                <c:formatCode>"R$"\ #,##0.00</c:formatCode>
                <c:ptCount val="15"/>
                <c:pt idx="0">
                  <c:v>7000</c:v>
                </c:pt>
                <c:pt idx="1">
                  <c:v>3500</c:v>
                </c:pt>
                <c:pt idx="2">
                  <c:v>2333.3333333333335</c:v>
                </c:pt>
                <c:pt idx="3">
                  <c:v>1750</c:v>
                </c:pt>
                <c:pt idx="4">
                  <c:v>1400</c:v>
                </c:pt>
                <c:pt idx="5">
                  <c:v>1166.6666666666667</c:v>
                </c:pt>
                <c:pt idx="6">
                  <c:v>1000</c:v>
                </c:pt>
                <c:pt idx="7">
                  <c:v>875</c:v>
                </c:pt>
                <c:pt idx="8">
                  <c:v>777.77777777777771</c:v>
                </c:pt>
                <c:pt idx="9">
                  <c:v>700</c:v>
                </c:pt>
                <c:pt idx="10">
                  <c:v>636.36363636363637</c:v>
                </c:pt>
                <c:pt idx="11">
                  <c:v>583.33333333333337</c:v>
                </c:pt>
                <c:pt idx="12">
                  <c:v>538.46153846153845</c:v>
                </c:pt>
                <c:pt idx="13">
                  <c:v>500</c:v>
                </c:pt>
                <c:pt idx="14">
                  <c:v>466.66666666666669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9-4B5C-94B5-593174C93EF2}"/>
            </c:ext>
          </c:extLst>
        </c:ser>
        <c:ser>
          <c:idx val="1"/>
          <c:order val="1"/>
          <c:tx>
            <c:strRef>
              <c:f>LEC!$I$2</c:f>
              <c:strCache>
                <c:ptCount val="1"/>
                <c:pt idx="0">
                  <c:v>Custo com Estoques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LEC!$E$3:$E$17</c:f>
              <c:numCache>
                <c:formatCode>General</c:formatCode>
                <c:ptCount val="15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</c:numCache>
            </c:numRef>
          </c:xVal>
          <c:yVal>
            <c:numRef>
              <c:f>LEC!$I$3:$I$17</c:f>
              <c:numCache>
                <c:formatCode>"R$"\ #,##0.00</c:formatCode>
                <c:ptCount val="15"/>
                <c:pt idx="0">
                  <c:v>300</c:v>
                </c:pt>
                <c:pt idx="1">
                  <c:v>600</c:v>
                </c:pt>
                <c:pt idx="2">
                  <c:v>900</c:v>
                </c:pt>
                <c:pt idx="3">
                  <c:v>1200</c:v>
                </c:pt>
                <c:pt idx="4">
                  <c:v>1500</c:v>
                </c:pt>
                <c:pt idx="5">
                  <c:v>1800</c:v>
                </c:pt>
                <c:pt idx="6">
                  <c:v>2100</c:v>
                </c:pt>
                <c:pt idx="7">
                  <c:v>2400</c:v>
                </c:pt>
                <c:pt idx="8">
                  <c:v>2700</c:v>
                </c:pt>
                <c:pt idx="9">
                  <c:v>3000</c:v>
                </c:pt>
                <c:pt idx="10">
                  <c:v>3300</c:v>
                </c:pt>
                <c:pt idx="11">
                  <c:v>3600</c:v>
                </c:pt>
                <c:pt idx="12">
                  <c:v>3900</c:v>
                </c:pt>
                <c:pt idx="13">
                  <c:v>4200</c:v>
                </c:pt>
                <c:pt idx="14">
                  <c:v>4500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09-4B5C-94B5-593174C93EF2}"/>
            </c:ext>
          </c:extLst>
        </c:ser>
        <c:ser>
          <c:idx val="2"/>
          <c:order val="2"/>
          <c:tx>
            <c:strRef>
              <c:f>LEC!$J$2</c:f>
              <c:strCache>
                <c:ptCount val="1"/>
                <c:pt idx="0">
                  <c:v>Custo 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LEC!$E$3:$E$17</c:f>
              <c:numCache>
                <c:formatCode>General</c:formatCode>
                <c:ptCount val="15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</c:numCache>
            </c:numRef>
          </c:xVal>
          <c:yVal>
            <c:numRef>
              <c:f>LEC!$J$3:$J$17</c:f>
              <c:numCache>
                <c:formatCode>"R$"\ #,##0.00</c:formatCode>
                <c:ptCount val="15"/>
                <c:pt idx="0">
                  <c:v>7300</c:v>
                </c:pt>
                <c:pt idx="1">
                  <c:v>4100</c:v>
                </c:pt>
                <c:pt idx="2">
                  <c:v>3233.3333333333335</c:v>
                </c:pt>
                <c:pt idx="3">
                  <c:v>2950</c:v>
                </c:pt>
                <c:pt idx="4">
                  <c:v>2900</c:v>
                </c:pt>
                <c:pt idx="5">
                  <c:v>2966.666666666667</c:v>
                </c:pt>
                <c:pt idx="6">
                  <c:v>3100</c:v>
                </c:pt>
                <c:pt idx="7">
                  <c:v>3275</c:v>
                </c:pt>
                <c:pt idx="8">
                  <c:v>3477.7777777777778</c:v>
                </c:pt>
                <c:pt idx="9">
                  <c:v>3700</c:v>
                </c:pt>
                <c:pt idx="10">
                  <c:v>3936.3636363636365</c:v>
                </c:pt>
                <c:pt idx="11">
                  <c:v>4183.333333333333</c:v>
                </c:pt>
                <c:pt idx="12">
                  <c:v>4438.4615384615381</c:v>
                </c:pt>
                <c:pt idx="13">
                  <c:v>4700</c:v>
                </c:pt>
                <c:pt idx="14">
                  <c:v>4966.666666666667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09-4B5C-94B5-593174C93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787032"/>
        <c:axId val="355852592"/>
      </c:scatterChart>
      <c:valAx>
        <c:axId val="45678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5852592"/>
        <c:crosses val="autoZero"/>
        <c:crossBetween val="midCat"/>
      </c:valAx>
      <c:valAx>
        <c:axId val="3558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787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</xdr:row>
      <xdr:rowOff>22225</xdr:rowOff>
    </xdr:from>
    <xdr:to>
      <xdr:col>17</xdr:col>
      <xdr:colOff>600075</xdr:colOff>
      <xdr:row>16</xdr:row>
      <xdr:rowOff>3175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B2" sqref="B2"/>
    </sheetView>
  </sheetViews>
  <sheetFormatPr defaultRowHeight="14.5" x14ac:dyDescent="0.35"/>
  <cols>
    <col min="1" max="1" width="4.26953125" customWidth="1"/>
    <col min="2" max="2" width="18.7265625" bestFit="1" customWidth="1"/>
    <col min="4" max="4" width="5.1796875" customWidth="1"/>
    <col min="5" max="5" width="17.26953125" bestFit="1" customWidth="1"/>
    <col min="6" max="6" width="14.26953125" bestFit="1" customWidth="1"/>
    <col min="7" max="7" width="16.6328125" bestFit="1" customWidth="1"/>
    <col min="8" max="8" width="13.26953125" bestFit="1" customWidth="1"/>
    <col min="9" max="9" width="17.7265625" bestFit="1" customWidth="1"/>
    <col min="10" max="10" width="11.81640625" customWidth="1"/>
  </cols>
  <sheetData>
    <row r="2" spans="2:10" x14ac:dyDescent="0.35">
      <c r="B2" s="5" t="s">
        <v>0</v>
      </c>
      <c r="C2" s="1">
        <v>20000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2:10" x14ac:dyDescent="0.35">
      <c r="B3" s="5" t="s">
        <v>1</v>
      </c>
      <c r="C3" s="1">
        <v>0.3</v>
      </c>
      <c r="E3" s="1">
        <v>200</v>
      </c>
      <c r="F3" s="2">
        <f>$C$2/E3</f>
        <v>100</v>
      </c>
      <c r="G3" s="3">
        <f>F3*$C$5</f>
        <v>7000</v>
      </c>
      <c r="H3" s="1">
        <f>E3/2</f>
        <v>100</v>
      </c>
      <c r="I3" s="3">
        <f>H3*($C$3*$C$4)</f>
        <v>300</v>
      </c>
      <c r="J3" s="3">
        <f>G3+I3</f>
        <v>7300</v>
      </c>
    </row>
    <row r="4" spans="2:10" x14ac:dyDescent="0.35">
      <c r="B4" s="5" t="s">
        <v>3</v>
      </c>
      <c r="C4" s="1">
        <v>10</v>
      </c>
      <c r="E4" s="1">
        <v>400</v>
      </c>
      <c r="F4" s="2">
        <f t="shared" ref="F4:F17" si="0">$C$2/E4</f>
        <v>50</v>
      </c>
      <c r="G4" s="3">
        <f t="shared" ref="G4:G17" si="1">F4*$C$5</f>
        <v>3500</v>
      </c>
      <c r="H4" s="1">
        <f t="shared" ref="H4:H17" si="2">E4/2</f>
        <v>200</v>
      </c>
      <c r="I4" s="3">
        <f t="shared" ref="I4:I17" si="3">H4*($C$3*$C$4)</f>
        <v>600</v>
      </c>
      <c r="J4" s="3">
        <f t="shared" ref="J4:J17" si="4">G4+I4</f>
        <v>4100</v>
      </c>
    </row>
    <row r="5" spans="2:10" x14ac:dyDescent="0.35">
      <c r="B5" s="5" t="s">
        <v>2</v>
      </c>
      <c r="C5" s="1">
        <v>70</v>
      </c>
      <c r="E5" s="1">
        <v>600</v>
      </c>
      <c r="F5" s="2">
        <f t="shared" si="0"/>
        <v>33.333333333333336</v>
      </c>
      <c r="G5" s="3">
        <f t="shared" si="1"/>
        <v>2333.3333333333335</v>
      </c>
      <c r="H5" s="1">
        <f t="shared" si="2"/>
        <v>300</v>
      </c>
      <c r="I5" s="3">
        <f t="shared" si="3"/>
        <v>900</v>
      </c>
      <c r="J5" s="3">
        <f t="shared" si="4"/>
        <v>3233.3333333333335</v>
      </c>
    </row>
    <row r="6" spans="2:10" x14ac:dyDescent="0.35">
      <c r="B6" s="5" t="s">
        <v>11</v>
      </c>
      <c r="C6" s="2">
        <f>SQRT(2*C2*C5/(C3*C4))</f>
        <v>966.09178307929596</v>
      </c>
      <c r="E6" s="1">
        <v>800</v>
      </c>
      <c r="F6" s="2">
        <f t="shared" si="0"/>
        <v>25</v>
      </c>
      <c r="G6" s="3">
        <f t="shared" si="1"/>
        <v>1750</v>
      </c>
      <c r="H6" s="1">
        <f t="shared" si="2"/>
        <v>400</v>
      </c>
      <c r="I6" s="3">
        <f t="shared" si="3"/>
        <v>1200</v>
      </c>
      <c r="J6" s="3">
        <f t="shared" si="4"/>
        <v>2950</v>
      </c>
    </row>
    <row r="7" spans="2:10" x14ac:dyDescent="0.35">
      <c r="E7" s="1">
        <v>1000</v>
      </c>
      <c r="F7" s="2">
        <f t="shared" si="0"/>
        <v>20</v>
      </c>
      <c r="G7" s="3">
        <f t="shared" si="1"/>
        <v>1400</v>
      </c>
      <c r="H7" s="1">
        <f t="shared" si="2"/>
        <v>500</v>
      </c>
      <c r="I7" s="3">
        <f t="shared" si="3"/>
        <v>1500</v>
      </c>
      <c r="J7" s="3">
        <f t="shared" si="4"/>
        <v>2900</v>
      </c>
    </row>
    <row r="8" spans="2:10" x14ac:dyDescent="0.35">
      <c r="E8" s="1">
        <v>1200</v>
      </c>
      <c r="F8" s="2">
        <f t="shared" si="0"/>
        <v>16.666666666666668</v>
      </c>
      <c r="G8" s="3">
        <f t="shared" si="1"/>
        <v>1166.6666666666667</v>
      </c>
      <c r="H8" s="1">
        <f t="shared" si="2"/>
        <v>600</v>
      </c>
      <c r="I8" s="3">
        <f t="shared" si="3"/>
        <v>1800</v>
      </c>
      <c r="J8" s="3">
        <f t="shared" si="4"/>
        <v>2966.666666666667</v>
      </c>
    </row>
    <row r="9" spans="2:10" x14ac:dyDescent="0.35">
      <c r="E9" s="1">
        <v>1400</v>
      </c>
      <c r="F9" s="2">
        <f t="shared" si="0"/>
        <v>14.285714285714286</v>
      </c>
      <c r="G9" s="3">
        <f t="shared" si="1"/>
        <v>1000</v>
      </c>
      <c r="H9" s="1">
        <f t="shared" si="2"/>
        <v>700</v>
      </c>
      <c r="I9" s="3">
        <f t="shared" si="3"/>
        <v>2100</v>
      </c>
      <c r="J9" s="3">
        <f t="shared" si="4"/>
        <v>3100</v>
      </c>
    </row>
    <row r="10" spans="2:10" x14ac:dyDescent="0.35">
      <c r="E10" s="1">
        <v>1600</v>
      </c>
      <c r="F10" s="2">
        <f t="shared" si="0"/>
        <v>12.5</v>
      </c>
      <c r="G10" s="3">
        <f t="shared" si="1"/>
        <v>875</v>
      </c>
      <c r="H10" s="1">
        <f t="shared" si="2"/>
        <v>800</v>
      </c>
      <c r="I10" s="3">
        <f t="shared" si="3"/>
        <v>2400</v>
      </c>
      <c r="J10" s="3">
        <f t="shared" si="4"/>
        <v>3275</v>
      </c>
    </row>
    <row r="11" spans="2:10" x14ac:dyDescent="0.35">
      <c r="E11" s="1">
        <v>1800</v>
      </c>
      <c r="F11" s="2">
        <f t="shared" si="0"/>
        <v>11.111111111111111</v>
      </c>
      <c r="G11" s="3">
        <f t="shared" si="1"/>
        <v>777.77777777777771</v>
      </c>
      <c r="H11" s="1">
        <f t="shared" si="2"/>
        <v>900</v>
      </c>
      <c r="I11" s="3">
        <f t="shared" si="3"/>
        <v>2700</v>
      </c>
      <c r="J11" s="3">
        <f t="shared" si="4"/>
        <v>3477.7777777777778</v>
      </c>
    </row>
    <row r="12" spans="2:10" x14ac:dyDescent="0.35">
      <c r="E12" s="1">
        <v>2000</v>
      </c>
      <c r="F12" s="2">
        <f t="shared" si="0"/>
        <v>10</v>
      </c>
      <c r="G12" s="3">
        <f t="shared" si="1"/>
        <v>700</v>
      </c>
      <c r="H12" s="1">
        <f t="shared" si="2"/>
        <v>1000</v>
      </c>
      <c r="I12" s="3">
        <f t="shared" si="3"/>
        <v>3000</v>
      </c>
      <c r="J12" s="3">
        <f t="shared" si="4"/>
        <v>3700</v>
      </c>
    </row>
    <row r="13" spans="2:10" x14ac:dyDescent="0.35">
      <c r="E13" s="1">
        <v>2200</v>
      </c>
      <c r="F13" s="2">
        <f t="shared" si="0"/>
        <v>9.0909090909090917</v>
      </c>
      <c r="G13" s="3">
        <f t="shared" si="1"/>
        <v>636.36363636363637</v>
      </c>
      <c r="H13" s="1">
        <f t="shared" si="2"/>
        <v>1100</v>
      </c>
      <c r="I13" s="3">
        <f t="shared" si="3"/>
        <v>3300</v>
      </c>
      <c r="J13" s="3">
        <f t="shared" si="4"/>
        <v>3936.3636363636365</v>
      </c>
    </row>
    <row r="14" spans="2:10" x14ac:dyDescent="0.35">
      <c r="E14" s="1">
        <v>2400</v>
      </c>
      <c r="F14" s="2">
        <f t="shared" si="0"/>
        <v>8.3333333333333339</v>
      </c>
      <c r="G14" s="3">
        <f t="shared" si="1"/>
        <v>583.33333333333337</v>
      </c>
      <c r="H14" s="1">
        <f t="shared" si="2"/>
        <v>1200</v>
      </c>
      <c r="I14" s="3">
        <f t="shared" si="3"/>
        <v>3600</v>
      </c>
      <c r="J14" s="3">
        <f t="shared" si="4"/>
        <v>4183.333333333333</v>
      </c>
    </row>
    <row r="15" spans="2:10" x14ac:dyDescent="0.35">
      <c r="E15" s="1">
        <v>2600</v>
      </c>
      <c r="F15" s="2">
        <f t="shared" si="0"/>
        <v>7.6923076923076925</v>
      </c>
      <c r="G15" s="3">
        <f t="shared" si="1"/>
        <v>538.46153846153845</v>
      </c>
      <c r="H15" s="1">
        <f t="shared" si="2"/>
        <v>1300</v>
      </c>
      <c r="I15" s="3">
        <f t="shared" si="3"/>
        <v>3900</v>
      </c>
      <c r="J15" s="3">
        <f t="shared" si="4"/>
        <v>4438.4615384615381</v>
      </c>
    </row>
    <row r="16" spans="2:10" x14ac:dyDescent="0.35">
      <c r="E16" s="1">
        <v>2800</v>
      </c>
      <c r="F16" s="2">
        <f t="shared" si="0"/>
        <v>7.1428571428571432</v>
      </c>
      <c r="G16" s="3">
        <f t="shared" si="1"/>
        <v>500</v>
      </c>
      <c r="H16" s="1">
        <f t="shared" si="2"/>
        <v>1400</v>
      </c>
      <c r="I16" s="3">
        <f t="shared" si="3"/>
        <v>4200</v>
      </c>
      <c r="J16" s="3">
        <f t="shared" si="4"/>
        <v>4700</v>
      </c>
    </row>
    <row r="17" spans="5:10" x14ac:dyDescent="0.35">
      <c r="E17" s="1">
        <v>3000</v>
      </c>
      <c r="F17" s="2">
        <f t="shared" si="0"/>
        <v>6.666666666666667</v>
      </c>
      <c r="G17" s="3">
        <f t="shared" si="1"/>
        <v>466.66666666666669</v>
      </c>
      <c r="H17" s="1">
        <f t="shared" si="2"/>
        <v>1500</v>
      </c>
      <c r="I17" s="3">
        <f t="shared" si="3"/>
        <v>4500</v>
      </c>
      <c r="J17" s="3">
        <f t="shared" si="4"/>
        <v>4966.666666666667</v>
      </c>
    </row>
    <row r="19" spans="5:10" x14ac:dyDescent="0.35">
      <c r="E19" s="4" t="s">
        <v>4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</row>
    <row r="20" spans="5:10" x14ac:dyDescent="0.35">
      <c r="E20" s="1">
        <v>966</v>
      </c>
      <c r="F20" s="2">
        <f>$C$2/E20</f>
        <v>20.703933747412009</v>
      </c>
      <c r="G20" s="3">
        <f>F20*$C$5</f>
        <v>1449.2753623188405</v>
      </c>
      <c r="H20" s="1">
        <f>E20/2</f>
        <v>483</v>
      </c>
      <c r="I20" s="3">
        <f>H20*($C$3*$C$4)</f>
        <v>1449</v>
      </c>
      <c r="J20" s="3">
        <f>G20+I20</f>
        <v>2898.2753623188405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2016-07-27T12:40:47Z</dcterms:created>
  <dcterms:modified xsi:type="dcterms:W3CDTF">2016-07-27T13:15:10Z</dcterms:modified>
</cp:coreProperties>
</file>